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1" i="1" l="1"/>
  <c r="E56" i="1"/>
  <c r="E57" i="1"/>
  <c r="D57" i="1"/>
  <c r="D56" i="1"/>
  <c r="D55" i="1"/>
  <c r="E54" i="1"/>
  <c r="D54" i="1"/>
  <c r="D52" i="1" s="1"/>
  <c r="E51" i="1"/>
  <c r="D51" i="1"/>
  <c r="E50" i="1"/>
  <c r="D50" i="1"/>
  <c r="E48" i="1"/>
  <c r="D48" i="1"/>
  <c r="E47" i="1"/>
  <c r="D47" i="1"/>
  <c r="E46" i="1"/>
  <c r="D46" i="1"/>
  <c r="E43" i="1"/>
  <c r="D43" i="1"/>
  <c r="E42" i="1"/>
  <c r="D42" i="1"/>
  <c r="E35" i="1"/>
  <c r="D35" i="1"/>
  <c r="D29" i="1" s="1"/>
  <c r="D31" i="1"/>
  <c r="E24" i="1"/>
  <c r="E27" i="1"/>
  <c r="E28" i="1"/>
  <c r="E23" i="1"/>
  <c r="E17" i="1"/>
  <c r="E18" i="1"/>
  <c r="E19" i="1"/>
  <c r="E20" i="1"/>
  <c r="E21" i="1"/>
  <c r="E16" i="1"/>
  <c r="F52" i="1"/>
  <c r="G52" i="1"/>
  <c r="H52" i="1"/>
  <c r="I52" i="1"/>
  <c r="J52" i="1"/>
  <c r="K52" i="1"/>
  <c r="L52" i="1"/>
  <c r="M52" i="1"/>
  <c r="F44" i="1"/>
  <c r="G44" i="1"/>
  <c r="H44" i="1"/>
  <c r="I44" i="1"/>
  <c r="J44" i="1"/>
  <c r="K44" i="1"/>
  <c r="L44" i="1"/>
  <c r="M44" i="1"/>
  <c r="F40" i="1"/>
  <c r="G40" i="1"/>
  <c r="H40" i="1"/>
  <c r="I40" i="1"/>
  <c r="J40" i="1"/>
  <c r="K40" i="1"/>
  <c r="L40" i="1"/>
  <c r="M40" i="1"/>
  <c r="D40" i="1"/>
  <c r="F29" i="1"/>
  <c r="G29" i="1"/>
  <c r="H29" i="1"/>
  <c r="I29" i="1"/>
  <c r="J29" i="1"/>
  <c r="K29" i="1"/>
  <c r="L29" i="1"/>
  <c r="M29" i="1"/>
  <c r="F14" i="1"/>
  <c r="G14" i="1"/>
  <c r="H14" i="1"/>
  <c r="I14" i="1"/>
  <c r="J14" i="1"/>
  <c r="K14" i="1"/>
  <c r="L14" i="1"/>
  <c r="M14" i="1"/>
  <c r="E22" i="1"/>
  <c r="D18" i="1"/>
  <c r="D19" i="1"/>
  <c r="D20" i="1"/>
  <c r="D21" i="1"/>
  <c r="D22" i="1"/>
  <c r="D23" i="1"/>
  <c r="D24" i="1"/>
  <c r="D27" i="1"/>
  <c r="D28" i="1"/>
  <c r="D17" i="1"/>
  <c r="D16" i="1"/>
  <c r="M13" i="1" l="1"/>
  <c r="I13" i="1"/>
  <c r="L13" i="1"/>
  <c r="K13" i="1"/>
  <c r="G13" i="1"/>
  <c r="J13" i="1"/>
  <c r="E52" i="1"/>
  <c r="D44" i="1"/>
  <c r="H13" i="1"/>
  <c r="F13" i="1"/>
  <c r="E29" i="1"/>
  <c r="E44" i="1"/>
  <c r="E40" i="1"/>
  <c r="D14" i="1"/>
  <c r="D13" i="1" s="1"/>
  <c r="E14" i="1"/>
  <c r="O14" i="1" l="1"/>
  <c r="E13" i="1"/>
  <c r="O13" i="1" s="1"/>
</calcChain>
</file>

<file path=xl/sharedStrings.xml><?xml version="1.0" encoding="utf-8"?>
<sst xmlns="http://schemas.openxmlformats.org/spreadsheetml/2006/main" count="136" uniqueCount="122">
  <si>
    <t>Отчет</t>
  </si>
  <si>
    <t>о ходе реализации муниципальной программы (финансирование программ)</t>
  </si>
  <si>
    <t>Воронцовского сельского поселения Павловского муниципального района</t>
  </si>
  <si>
    <t>№ п/п</t>
  </si>
  <si>
    <t xml:space="preserve">Наименование  программных мероприятий </t>
  </si>
  <si>
    <t>Срок реализации программы</t>
  </si>
  <si>
    <t>Объемы финансирования, тыс. рублей</t>
  </si>
  <si>
    <t>Уровень освоения финансовых средств (%)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</si>
  <si>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</si>
  <si>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</si>
  <si>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</si>
  <si>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</si>
  <si>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всего</t>
  </si>
  <si>
    <t>федеральный  бюджет</t>
  </si>
  <si>
    <t>областной бюджет</t>
  </si>
  <si>
    <t>местные бюджеты</t>
  </si>
  <si>
    <t>внебюджетные источники</t>
  </si>
  <si>
    <t>план</t>
  </si>
  <si>
    <t>факт</t>
  </si>
  <si>
    <t>Всего по программам</t>
  </si>
  <si>
    <t>Социально-экономическое развитие Воронцовского сельского поселения</t>
  </si>
  <si>
    <t>2014-2019</t>
  </si>
  <si>
    <t>1.</t>
  </si>
  <si>
    <t>Подпрограмма №1</t>
  </si>
  <si>
    <t>«Развитие инфраструктуры и благоустройство Воронцовского сельского поселения»</t>
  </si>
  <si>
    <t>Организация уличного освещения</t>
  </si>
  <si>
    <t>Доля протяженности освещенных улиц (%)</t>
  </si>
  <si>
    <t>Организация и содержание мест захоронения</t>
  </si>
  <si>
    <t>Устройство ограждения кладбищ (м)</t>
  </si>
  <si>
    <t>Организация водоснабжения</t>
  </si>
  <si>
    <t>Организация газоснабжения</t>
  </si>
  <si>
    <t>Организация сбора и вывоза твердых бытовых отходов и мусора, благоустройство территории</t>
  </si>
  <si>
    <t>Наличие заключенных договоров с поставщиками услуг по сбору, вывозу и утилизации твердых бытовых отходов (да/нет)</t>
  </si>
  <si>
    <t>Осуществление дорожной деятельности в отношении автомобильных дорог местного значения</t>
  </si>
  <si>
    <t>Озеленение территории</t>
  </si>
  <si>
    <t>Количество высаженных деревьев (шт)</t>
  </si>
  <si>
    <t>Обеспечение сохранности и ремонт военно-мемориальных объектов</t>
  </si>
  <si>
    <t>Количество отремонтированных и благоустроенных воинских захоронений (шт)</t>
  </si>
  <si>
    <t>Благоустройство парка культуры и отдыха</t>
  </si>
  <si>
    <t>Количество установленных скамеек (шт)</t>
  </si>
  <si>
    <t>2.</t>
  </si>
  <si>
    <t>Подпрограмма № 2</t>
  </si>
  <si>
    <t>«Развитие культуры Воронцовского сельского поселения»</t>
  </si>
  <si>
    <t>Культурно-досуговая деятельность и развитие народного творчества</t>
  </si>
  <si>
    <t>Количество культурно-досуговых мероприятий</t>
  </si>
  <si>
    <t>Количество посещающих КДМ</t>
  </si>
  <si>
    <t>Количество клубных формирований</t>
  </si>
  <si>
    <t>Количество участников в клубных формированиях</t>
  </si>
  <si>
    <t>Развитие библиотечного дела</t>
  </si>
  <si>
    <t>Число читателей</t>
  </si>
  <si>
    <t>Число посещений библиотек</t>
  </si>
  <si>
    <t>Число книговыдач</t>
  </si>
  <si>
    <t>Массовые мероприятия</t>
  </si>
  <si>
    <t>Новые поступления, пополнение книжного фонда</t>
  </si>
  <si>
    <t>3.</t>
  </si>
  <si>
    <t>Подпрограмма № 3</t>
  </si>
  <si>
    <t>«Обеспечение реализации муниципальной программы»</t>
  </si>
  <si>
    <t>Финансовое обеспечение деятельности органов местного самоуправления Воронцовского сельского поселения</t>
  </si>
  <si>
    <t>Уровень исполнения плановых значений по расходам на реализацию программы</t>
  </si>
  <si>
    <t>Финансовое обеспечение выполнения других расходных обязательств Воронцовского сельского поселения органами местного самоуправления Воронцовского сельского поселения</t>
  </si>
  <si>
    <t>Целевой показатель не предусмотрен</t>
  </si>
  <si>
    <t>4.</t>
  </si>
  <si>
    <t>Подпрограмма № 4</t>
  </si>
  <si>
    <t>«Безопасность и правопорядок на территории Воронцовского сельского поселения»</t>
  </si>
  <si>
    <t>Предупреждение и помощь населению в чрезвычайных ситуациях</t>
  </si>
  <si>
    <t>Мероприятия по дизенсекции территории (шт)</t>
  </si>
  <si>
    <t>Обеспечение первичных мер пожарной безопасности на территории сельского поселения</t>
  </si>
  <si>
    <t>Количество ЧС</t>
  </si>
  <si>
    <t>Профилактика преступности, обеспечение необходимых условий для безопасной жизнедеятельности</t>
  </si>
  <si>
    <t>Полнота информационного обеспечения населения (%)</t>
  </si>
  <si>
    <t>Уверенность граждан в защищенности своих интересов (%)</t>
  </si>
  <si>
    <t>Профилактика коррупции</t>
  </si>
  <si>
    <t>Профилактика терроризма и экстремизма</t>
  </si>
  <si>
    <t>за  2016 г.</t>
  </si>
  <si>
    <t>1.1.</t>
  </si>
  <si>
    <t>1.2.</t>
  </si>
  <si>
    <t>1.3.</t>
  </si>
  <si>
    <t>1.4.</t>
  </si>
  <si>
    <t>1.5.</t>
  </si>
  <si>
    <t>1.6.</t>
  </si>
  <si>
    <t>1.7.</t>
  </si>
  <si>
    <t>1.8</t>
  </si>
  <si>
    <t>1.9.</t>
  </si>
  <si>
    <t>1.10</t>
  </si>
  <si>
    <t>1.11</t>
  </si>
  <si>
    <t>Строительство административно-жилого комплекса для участкового уполномоченного полиции</t>
  </si>
  <si>
    <t>Организация ТОС</t>
  </si>
  <si>
    <t>2.1.</t>
  </si>
  <si>
    <t>2.2.</t>
  </si>
  <si>
    <t>3.1.</t>
  </si>
  <si>
    <t>3.2.</t>
  </si>
  <si>
    <t>4.1.</t>
  </si>
  <si>
    <t>4.2.</t>
  </si>
  <si>
    <t>4.3.</t>
  </si>
  <si>
    <t>4.4.</t>
  </si>
  <si>
    <t>4.5.</t>
  </si>
  <si>
    <t>Подпрограмма № 5</t>
  </si>
  <si>
    <t>"Энергосбережение и повышение энергетической эффективности на территории Воронцовского сельского поселения»</t>
  </si>
  <si>
    <t>5.</t>
  </si>
  <si>
    <t>5.1.</t>
  </si>
  <si>
    <t>Повышение энергоэффективности в электроснабжении</t>
  </si>
  <si>
    <t>5.2.</t>
  </si>
  <si>
    <t>Повышение энергоэффективности в газоснабжении</t>
  </si>
  <si>
    <t>5.3.</t>
  </si>
  <si>
    <t>Повышение энергоэффективности в теплоснабжении</t>
  </si>
  <si>
    <t>5.4.</t>
  </si>
  <si>
    <t>Повышение энергоэффективности в водоснабжении</t>
  </si>
  <si>
    <t>Обеспеченность сельского населения питьевой водой(%)</t>
  </si>
  <si>
    <t>Уровень газификации домов сетевым газом (%)</t>
  </si>
  <si>
    <t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 в результате капитального ремонта и ремонта автомобильных дорог (км)</t>
  </si>
  <si>
    <t>Ввод в эксплуатацию здания</t>
  </si>
  <si>
    <t>Количество ТОС</t>
  </si>
  <si>
    <t>Доля объемов электрической энергии, потребляемой бюджетными учреждениями, оплата котрой осуществляется с использованием приборов учета, в общем объеме электрической энергии, потребляемой бюджетными учреждениями</t>
  </si>
  <si>
    <t>Доля объемов природного газа, потребляемого бюджетными учреждениями, расчеты за который осуществляются с использованием приборов учета, в общем объеме природного газа, потребляемого бюджетными учреждениями</t>
  </si>
  <si>
    <t>Глава Воронцовского сельского поселения</t>
  </si>
  <si>
    <t>Павловского муниципального района</t>
  </si>
  <si>
    <t>Е.И.Ржевская</t>
  </si>
  <si>
    <t xml:space="preserve">да </t>
  </si>
  <si>
    <t>да</t>
  </si>
  <si>
    <t>в том числе по источникам финансирования</t>
  </si>
  <si>
    <t>Количество установленных урн</t>
  </si>
  <si>
    <t>количество установленных спортивных и детских площадок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</si>
</sst>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textRotation="90" wrapText="1"/>
    </xf>
    <xf numFmtId="4" fontId="4" fillId="0" borderId="1" xfId="0" applyNumberFormat="1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textRotation="90" wrapText="1"/>
    </xf>
    <xf numFmtId="0" fontId="3" fillId="0" borderId="1" xfId="0" applyFont="1" applyBorder="1" applyAlignment="1">
      <alignment horizontal="center" vertical="center" textRotation="90" wrapText="1"/>
    </xf>
    <xf numFmtId="164" fontId="3" fillId="0" borderId="1" xfId="0" applyNumberFormat="1" applyFont="1" applyBorder="1" applyAlignment="1">
      <alignment textRotation="90"/>
    </xf>
    <xf numFmtId="164" fontId="3" fillId="0" borderId="1" xfId="0" applyNumberFormat="1" applyFont="1" applyBorder="1" applyAlignment="1">
      <alignment horizontal="center" vertical="center" textRotation="90" wrapText="1"/>
    </xf>
    <xf numFmtId="165" fontId="3" fillId="0" borderId="1" xfId="0" applyNumberFormat="1" applyFont="1" applyBorder="1" applyAlignment="1">
      <alignment horizontal="center" vertical="center" textRotation="90" wrapText="1"/>
    </xf>
    <xf numFmtId="165" fontId="3" fillId="0" borderId="1" xfId="0" applyNumberFormat="1" applyFont="1" applyBorder="1" applyAlignment="1">
      <alignment vertical="center" textRotation="90"/>
    </xf>
    <xf numFmtId="0" fontId="10" fillId="0" borderId="0" xfId="0" applyFont="1"/>
    <xf numFmtId="0" fontId="9" fillId="0" borderId="0" xfId="0" applyFont="1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wrapText="1"/>
    </xf>
    <xf numFmtId="0" fontId="0" fillId="2" borderId="0" xfId="0" applyFont="1" applyFill="1" applyAlignment="1">
      <alignment wrapText="1"/>
    </xf>
    <xf numFmtId="0" fontId="0" fillId="2" borderId="0" xfId="0" applyFill="1"/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/>
    <xf numFmtId="164" fontId="3" fillId="3" borderId="1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textRotation="90" wrapText="1"/>
    </xf>
    <xf numFmtId="165" fontId="3" fillId="0" borderId="10" xfId="0" applyNumberFormat="1" applyFont="1" applyBorder="1" applyAlignment="1">
      <alignment horizontal="center" vertical="center" textRotation="90" wrapText="1"/>
    </xf>
    <xf numFmtId="165" fontId="3" fillId="0" borderId="9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165" fontId="5" fillId="2" borderId="8" xfId="0" applyNumberFormat="1" applyFont="1" applyFill="1" applyBorder="1" applyAlignment="1">
      <alignment horizontal="center" vertical="center" textRotation="90"/>
    </xf>
    <xf numFmtId="165" fontId="5" fillId="2" borderId="9" xfId="0" applyNumberFormat="1" applyFont="1" applyFill="1" applyBorder="1" applyAlignment="1">
      <alignment horizontal="center" vertical="center" textRotation="90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vertical="center" textRotation="90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textRotation="90" wrapText="1"/>
    </xf>
    <xf numFmtId="165" fontId="5" fillId="2" borderId="1" xfId="0" applyNumberFormat="1" applyFont="1" applyFill="1" applyBorder="1" applyAlignment="1">
      <alignment horizontal="center" vertical="center" textRotation="90" wrapText="1"/>
    </xf>
    <xf numFmtId="0" fontId="0" fillId="2" borderId="0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164" fontId="5" fillId="2" borderId="8" xfId="0" applyNumberFormat="1" applyFont="1" applyFill="1" applyBorder="1" applyAlignment="1">
      <alignment horizontal="center" vertical="center" textRotation="90" wrapText="1"/>
    </xf>
    <xf numFmtId="164" fontId="5" fillId="2" borderId="9" xfId="0" applyNumberFormat="1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abSelected="1" topLeftCell="A16" zoomScale="75" zoomScaleNormal="75" workbookViewId="0">
      <selection activeCell="K20" sqref="K20"/>
    </sheetView>
  </sheetViews>
  <sheetFormatPr defaultRowHeight="15" x14ac:dyDescent="0.25"/>
  <cols>
    <col min="2" max="2" width="25.28515625" customWidth="1"/>
    <col min="4" max="4" width="5.85546875" customWidth="1"/>
    <col min="5" max="6" width="6.42578125" customWidth="1"/>
    <col min="7" max="7" width="5.7109375" customWidth="1"/>
    <col min="8" max="8" width="6" customWidth="1"/>
    <col min="9" max="9" width="6.42578125" customWidth="1"/>
    <col min="10" max="10" width="6.140625" customWidth="1"/>
    <col min="11" max="11" width="5.85546875" customWidth="1"/>
    <col min="12" max="12" width="5.7109375" customWidth="1"/>
    <col min="13" max="15" width="5.28515625" customWidth="1"/>
    <col min="16" max="17" width="10.7109375" customWidth="1"/>
  </cols>
  <sheetData>
    <row r="1" spans="1:20" ht="15.75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20" ht="15.75" x14ac:dyDescent="0.2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20" ht="15.75" x14ac:dyDescent="0.25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20" ht="15.75" x14ac:dyDescent="0.25">
      <c r="A4" s="87" t="s">
        <v>73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</row>
    <row r="5" spans="1:20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2.5" customHeight="1" x14ac:dyDescent="0.25">
      <c r="A6" s="58" t="s">
        <v>3</v>
      </c>
      <c r="B6" s="58" t="s">
        <v>4</v>
      </c>
      <c r="C6" s="58" t="s">
        <v>5</v>
      </c>
      <c r="D6" s="59" t="s">
        <v>6</v>
      </c>
      <c r="E6" s="59"/>
      <c r="F6" s="59"/>
      <c r="G6" s="59"/>
      <c r="H6" s="59"/>
      <c r="I6" s="59"/>
      <c r="J6" s="59"/>
      <c r="K6" s="59"/>
      <c r="L6" s="59"/>
      <c r="M6" s="59"/>
      <c r="N6" s="60" t="s">
        <v>7</v>
      </c>
      <c r="O6" s="61"/>
      <c r="P6" s="66" t="s">
        <v>8</v>
      </c>
      <c r="Q6" s="66" t="s">
        <v>9</v>
      </c>
      <c r="R6" s="66" t="s">
        <v>10</v>
      </c>
      <c r="S6" s="66" t="s">
        <v>11</v>
      </c>
      <c r="T6" s="5"/>
    </row>
    <row r="7" spans="1:20" x14ac:dyDescent="0.25">
      <c r="A7" s="58"/>
      <c r="B7" s="58"/>
      <c r="C7" s="58"/>
      <c r="D7" s="66" t="s">
        <v>12</v>
      </c>
      <c r="E7" s="66"/>
      <c r="F7" s="59" t="s">
        <v>119</v>
      </c>
      <c r="G7" s="59"/>
      <c r="H7" s="59"/>
      <c r="I7" s="59"/>
      <c r="J7" s="59"/>
      <c r="K7" s="59"/>
      <c r="L7" s="59"/>
      <c r="M7" s="59"/>
      <c r="N7" s="62"/>
      <c r="O7" s="63"/>
      <c r="P7" s="66"/>
      <c r="Q7" s="66"/>
      <c r="R7" s="66"/>
      <c r="S7" s="66"/>
      <c r="T7" s="5"/>
    </row>
    <row r="8" spans="1:20" x14ac:dyDescent="0.25">
      <c r="A8" s="58"/>
      <c r="B8" s="58"/>
      <c r="C8" s="58"/>
      <c r="D8" s="66"/>
      <c r="E8" s="66"/>
      <c r="F8" s="66" t="s">
        <v>13</v>
      </c>
      <c r="G8" s="66"/>
      <c r="H8" s="66" t="s">
        <v>14</v>
      </c>
      <c r="I8" s="66"/>
      <c r="J8" s="66" t="s">
        <v>15</v>
      </c>
      <c r="K8" s="66"/>
      <c r="L8" s="66" t="s">
        <v>16</v>
      </c>
      <c r="M8" s="66"/>
      <c r="N8" s="62"/>
      <c r="O8" s="63"/>
      <c r="P8" s="66"/>
      <c r="Q8" s="66"/>
      <c r="R8" s="66"/>
      <c r="S8" s="66"/>
      <c r="T8" s="5"/>
    </row>
    <row r="9" spans="1:20" ht="66" customHeight="1" x14ac:dyDescent="0.25">
      <c r="A9" s="58"/>
      <c r="B9" s="58"/>
      <c r="C9" s="58"/>
      <c r="D9" s="66"/>
      <c r="E9" s="66"/>
      <c r="F9" s="66"/>
      <c r="G9" s="66"/>
      <c r="H9" s="66"/>
      <c r="I9" s="66"/>
      <c r="J9" s="66"/>
      <c r="K9" s="66"/>
      <c r="L9" s="66"/>
      <c r="M9" s="66"/>
      <c r="N9" s="64"/>
      <c r="O9" s="65"/>
      <c r="P9" s="66"/>
      <c r="Q9" s="66"/>
      <c r="R9" s="66"/>
      <c r="S9" s="66"/>
      <c r="T9" s="5"/>
    </row>
    <row r="10" spans="1:20" ht="60.75" customHeight="1" x14ac:dyDescent="0.25">
      <c r="A10" s="58"/>
      <c r="B10" s="58"/>
      <c r="C10" s="58"/>
      <c r="D10" s="17" t="s">
        <v>17</v>
      </c>
      <c r="E10" s="17" t="s">
        <v>18</v>
      </c>
      <c r="F10" s="17" t="s">
        <v>17</v>
      </c>
      <c r="G10" s="17" t="s">
        <v>18</v>
      </c>
      <c r="H10" s="17" t="s">
        <v>17</v>
      </c>
      <c r="I10" s="17" t="s">
        <v>18</v>
      </c>
      <c r="J10" s="17" t="s">
        <v>17</v>
      </c>
      <c r="K10" s="17" t="s">
        <v>18</v>
      </c>
      <c r="L10" s="17" t="s">
        <v>17</v>
      </c>
      <c r="M10" s="17" t="s">
        <v>18</v>
      </c>
      <c r="N10" s="17" t="s">
        <v>17</v>
      </c>
      <c r="O10" s="17" t="s">
        <v>18</v>
      </c>
      <c r="P10" s="66"/>
      <c r="Q10" s="66"/>
      <c r="R10" s="66"/>
      <c r="S10" s="66"/>
      <c r="T10" s="5"/>
    </row>
    <row r="11" spans="1:20" ht="15" customHeight="1" x14ac:dyDescent="0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5"/>
    </row>
    <row r="12" spans="1:20" x14ac:dyDescent="0.25">
      <c r="A12" s="8"/>
      <c r="B12" s="9" t="s">
        <v>19</v>
      </c>
      <c r="C12" s="10"/>
      <c r="D12" s="11"/>
      <c r="E12" s="11"/>
      <c r="F12" s="11"/>
      <c r="G12" s="11"/>
      <c r="H12" s="12"/>
      <c r="I12" s="11"/>
      <c r="J12" s="11"/>
      <c r="K12" s="11"/>
      <c r="L12" s="11"/>
      <c r="M12" s="11"/>
      <c r="N12" s="11"/>
      <c r="O12" s="11"/>
      <c r="P12" s="11"/>
      <c r="Q12" s="9"/>
      <c r="R12" s="9"/>
      <c r="S12" s="13"/>
      <c r="T12" s="5"/>
    </row>
    <row r="13" spans="1:20" s="30" customFormat="1" ht="61.5" customHeight="1" x14ac:dyDescent="0.25">
      <c r="A13" s="24"/>
      <c r="B13" s="25" t="s">
        <v>20</v>
      </c>
      <c r="C13" s="28" t="s">
        <v>21</v>
      </c>
      <c r="D13" s="26">
        <f t="shared" ref="D13:M13" si="0">D14+D29+D40+D44+D52</f>
        <v>29406.599999999995</v>
      </c>
      <c r="E13" s="26">
        <f t="shared" si="0"/>
        <v>28565.799999999996</v>
      </c>
      <c r="F13" s="26">
        <f t="shared" si="0"/>
        <v>272.3</v>
      </c>
      <c r="G13" s="26">
        <f t="shared" si="0"/>
        <v>272.3</v>
      </c>
      <c r="H13" s="26">
        <f t="shared" si="0"/>
        <v>15210.4</v>
      </c>
      <c r="I13" s="26">
        <f t="shared" si="0"/>
        <v>14684.7</v>
      </c>
      <c r="J13" s="26">
        <f t="shared" si="0"/>
        <v>13923.9</v>
      </c>
      <c r="K13" s="26">
        <f t="shared" si="0"/>
        <v>13608.8</v>
      </c>
      <c r="L13" s="26">
        <f t="shared" si="0"/>
        <v>0</v>
      </c>
      <c r="M13" s="26">
        <f t="shared" si="0"/>
        <v>0</v>
      </c>
      <c r="N13" s="26">
        <v>100</v>
      </c>
      <c r="O13" s="26">
        <f>E13/D13*100</f>
        <v>97.140777920602858</v>
      </c>
      <c r="P13" s="27"/>
      <c r="Q13" s="28"/>
      <c r="R13" s="28"/>
      <c r="S13" s="28"/>
      <c r="T13" s="29"/>
    </row>
    <row r="14" spans="1:20" s="30" customFormat="1" x14ac:dyDescent="0.25">
      <c r="A14" s="80" t="s">
        <v>22</v>
      </c>
      <c r="B14" s="31" t="s">
        <v>23</v>
      </c>
      <c r="C14" s="81" t="s">
        <v>21</v>
      </c>
      <c r="D14" s="75">
        <f t="shared" ref="D14:M14" si="1">D16+D17+D18+D19+D20+D21+D22+D23+D24+D27+D28</f>
        <v>19424.099999999999</v>
      </c>
      <c r="E14" s="75">
        <f t="shared" si="1"/>
        <v>18586.999999999996</v>
      </c>
      <c r="F14" s="75">
        <f t="shared" si="1"/>
        <v>0</v>
      </c>
      <c r="G14" s="75">
        <f t="shared" si="1"/>
        <v>0</v>
      </c>
      <c r="H14" s="75">
        <f t="shared" si="1"/>
        <v>15190.4</v>
      </c>
      <c r="I14" s="75">
        <f t="shared" si="1"/>
        <v>14664.7</v>
      </c>
      <c r="J14" s="75">
        <f t="shared" si="1"/>
        <v>4233.7</v>
      </c>
      <c r="K14" s="75">
        <f t="shared" si="1"/>
        <v>3922.2999999999997</v>
      </c>
      <c r="L14" s="75">
        <f t="shared" si="1"/>
        <v>0</v>
      </c>
      <c r="M14" s="75">
        <f t="shared" si="1"/>
        <v>0</v>
      </c>
      <c r="N14" s="75">
        <v>100</v>
      </c>
      <c r="O14" s="82">
        <f>E14/D14*100</f>
        <v>95.690405218259784</v>
      </c>
      <c r="P14" s="84"/>
      <c r="Q14" s="81"/>
      <c r="R14" s="81"/>
      <c r="S14" s="81"/>
      <c r="T14" s="79"/>
    </row>
    <row r="15" spans="1:20" s="30" customFormat="1" ht="75" customHeight="1" x14ac:dyDescent="0.25">
      <c r="A15" s="80"/>
      <c r="B15" s="31" t="s">
        <v>24</v>
      </c>
      <c r="C15" s="81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83"/>
      <c r="P15" s="84"/>
      <c r="Q15" s="81"/>
      <c r="R15" s="81"/>
      <c r="S15" s="81"/>
      <c r="T15" s="79"/>
    </row>
    <row r="16" spans="1:20" ht="108.75" x14ac:dyDescent="0.25">
      <c r="A16" s="15" t="s">
        <v>74</v>
      </c>
      <c r="B16" s="14" t="s">
        <v>25</v>
      </c>
      <c r="C16" s="13"/>
      <c r="D16" s="19">
        <f>F16+H16+J16</f>
        <v>400.20000000000005</v>
      </c>
      <c r="E16" s="19">
        <f>G16+I16+K16+M16</f>
        <v>400.20000000000005</v>
      </c>
      <c r="F16" s="19"/>
      <c r="G16" s="19"/>
      <c r="H16" s="19">
        <v>68.900000000000006</v>
      </c>
      <c r="I16" s="19">
        <v>68.900000000000006</v>
      </c>
      <c r="J16" s="19">
        <v>331.3</v>
      </c>
      <c r="K16" s="19">
        <v>331.3</v>
      </c>
      <c r="L16" s="19"/>
      <c r="M16" s="19"/>
      <c r="N16" s="19">
        <v>100</v>
      </c>
      <c r="O16" s="19">
        <v>100</v>
      </c>
      <c r="P16" s="6" t="s">
        <v>26</v>
      </c>
      <c r="Q16" s="33">
        <v>20.9</v>
      </c>
      <c r="R16" s="33">
        <v>20.9</v>
      </c>
      <c r="S16" s="33">
        <v>100</v>
      </c>
      <c r="T16" s="5"/>
    </row>
    <row r="17" spans="1:20" ht="64.5" x14ac:dyDescent="0.25">
      <c r="A17" s="15" t="s">
        <v>75</v>
      </c>
      <c r="B17" s="14" t="s">
        <v>27</v>
      </c>
      <c r="C17" s="13"/>
      <c r="D17" s="19">
        <f>F17+H17+J17</f>
        <v>35.6</v>
      </c>
      <c r="E17" s="19">
        <f t="shared" ref="E17:E21" si="2">G17+I17+K17+M17</f>
        <v>35.5</v>
      </c>
      <c r="F17" s="19"/>
      <c r="G17" s="19"/>
      <c r="H17" s="19"/>
      <c r="I17" s="19"/>
      <c r="J17" s="19">
        <v>35.6</v>
      </c>
      <c r="K17" s="19">
        <v>35.5</v>
      </c>
      <c r="L17" s="19"/>
      <c r="M17" s="19"/>
      <c r="N17" s="19">
        <v>100</v>
      </c>
      <c r="O17" s="19">
        <v>99.7</v>
      </c>
      <c r="P17" s="6" t="s">
        <v>28</v>
      </c>
      <c r="Q17" s="33">
        <v>620</v>
      </c>
      <c r="R17" s="33">
        <v>620</v>
      </c>
      <c r="S17" s="33">
        <v>100</v>
      </c>
      <c r="T17" s="5"/>
    </row>
    <row r="18" spans="1:20" ht="103.5" x14ac:dyDescent="0.25">
      <c r="A18" s="15" t="s">
        <v>76</v>
      </c>
      <c r="B18" s="14" t="s">
        <v>29</v>
      </c>
      <c r="C18" s="13"/>
      <c r="D18" s="19">
        <f t="shared" ref="D18:D28" si="3">F18+H18+J18</f>
        <v>642.70000000000005</v>
      </c>
      <c r="E18" s="19">
        <f t="shared" si="2"/>
        <v>642.5</v>
      </c>
      <c r="F18" s="19"/>
      <c r="G18" s="19"/>
      <c r="H18" s="19"/>
      <c r="I18" s="19"/>
      <c r="J18" s="19">
        <v>642.70000000000005</v>
      </c>
      <c r="K18" s="19">
        <v>642.5</v>
      </c>
      <c r="L18" s="19"/>
      <c r="M18" s="19"/>
      <c r="N18" s="19">
        <v>100</v>
      </c>
      <c r="O18" s="19">
        <v>100</v>
      </c>
      <c r="P18" s="6" t="s">
        <v>107</v>
      </c>
      <c r="Q18" s="40">
        <v>43.2</v>
      </c>
      <c r="R18" s="40">
        <v>43.2</v>
      </c>
      <c r="S18" s="33">
        <v>100</v>
      </c>
      <c r="T18" s="5"/>
    </row>
    <row r="19" spans="1:20" ht="110.25" x14ac:dyDescent="0.25">
      <c r="A19" s="15" t="s">
        <v>77</v>
      </c>
      <c r="B19" s="14" t="s">
        <v>30</v>
      </c>
      <c r="C19" s="13"/>
      <c r="D19" s="19">
        <f t="shared" si="3"/>
        <v>0</v>
      </c>
      <c r="E19" s="19">
        <f t="shared" si="2"/>
        <v>0</v>
      </c>
      <c r="F19" s="19"/>
      <c r="G19" s="19"/>
      <c r="H19" s="19"/>
      <c r="I19" s="19"/>
      <c r="J19" s="19">
        <v>0</v>
      </c>
      <c r="K19" s="19">
        <v>0</v>
      </c>
      <c r="L19" s="19"/>
      <c r="M19" s="19"/>
      <c r="N19" s="19">
        <v>0</v>
      </c>
      <c r="O19" s="19">
        <v>0</v>
      </c>
      <c r="P19" s="6" t="s">
        <v>108</v>
      </c>
      <c r="Q19" s="33">
        <v>51.8</v>
      </c>
      <c r="R19" s="33">
        <v>51.9</v>
      </c>
      <c r="S19" s="33">
        <v>100</v>
      </c>
      <c r="T19" s="5"/>
    </row>
    <row r="20" spans="1:20" ht="270.75" x14ac:dyDescent="0.25">
      <c r="A20" s="15" t="s">
        <v>78</v>
      </c>
      <c r="B20" s="14" t="s">
        <v>31</v>
      </c>
      <c r="C20" s="13"/>
      <c r="D20" s="19">
        <f t="shared" si="3"/>
        <v>765.7</v>
      </c>
      <c r="E20" s="19">
        <f t="shared" si="2"/>
        <v>731.5</v>
      </c>
      <c r="F20" s="19"/>
      <c r="G20" s="19"/>
      <c r="H20" s="19">
        <v>16.600000000000001</v>
      </c>
      <c r="I20" s="19">
        <v>16.600000000000001</v>
      </c>
      <c r="J20" s="19">
        <v>749.1</v>
      </c>
      <c r="K20" s="19">
        <v>714.9</v>
      </c>
      <c r="L20" s="19"/>
      <c r="M20" s="19"/>
      <c r="N20" s="19">
        <v>100</v>
      </c>
      <c r="O20" s="19">
        <v>95.5</v>
      </c>
      <c r="P20" s="6" t="s">
        <v>32</v>
      </c>
      <c r="Q20" s="33" t="s">
        <v>117</v>
      </c>
      <c r="R20" s="33" t="s">
        <v>118</v>
      </c>
      <c r="S20" s="33">
        <v>100</v>
      </c>
      <c r="T20" s="5"/>
    </row>
    <row r="21" spans="1:20" ht="409.5" x14ac:dyDescent="0.25">
      <c r="A21" s="15" t="s">
        <v>79</v>
      </c>
      <c r="B21" s="14" t="s">
        <v>33</v>
      </c>
      <c r="C21" s="13"/>
      <c r="D21" s="19">
        <f t="shared" si="3"/>
        <v>4059.3</v>
      </c>
      <c r="E21" s="19">
        <f t="shared" si="2"/>
        <v>3770.2</v>
      </c>
      <c r="F21" s="19"/>
      <c r="G21" s="19"/>
      <c r="H21" s="19">
        <v>2500</v>
      </c>
      <c r="I21" s="19">
        <v>2487.5</v>
      </c>
      <c r="J21" s="19">
        <v>1559.3</v>
      </c>
      <c r="K21" s="19">
        <v>1282.7</v>
      </c>
      <c r="L21" s="19"/>
      <c r="M21" s="19"/>
      <c r="N21" s="19">
        <v>100</v>
      </c>
      <c r="O21" s="19">
        <v>92.9</v>
      </c>
      <c r="P21" s="6" t="s">
        <v>109</v>
      </c>
      <c r="Q21" s="40">
        <v>2</v>
      </c>
      <c r="R21" s="40">
        <v>2.4</v>
      </c>
      <c r="S21" s="40">
        <v>120</v>
      </c>
      <c r="T21" s="5"/>
    </row>
    <row r="22" spans="1:20" ht="112.5" x14ac:dyDescent="0.25">
      <c r="A22" s="15" t="s">
        <v>80</v>
      </c>
      <c r="B22" s="14" t="s">
        <v>34</v>
      </c>
      <c r="C22" s="13"/>
      <c r="D22" s="20">
        <f t="shared" si="3"/>
        <v>0</v>
      </c>
      <c r="E22" s="20">
        <f t="shared" ref="E22" si="4">G22+I22+K22+M22+O22</f>
        <v>0</v>
      </c>
      <c r="F22" s="20"/>
      <c r="G22" s="20"/>
      <c r="H22" s="20"/>
      <c r="I22" s="20"/>
      <c r="J22" s="20">
        <v>0</v>
      </c>
      <c r="K22" s="20">
        <v>0</v>
      </c>
      <c r="L22" s="20"/>
      <c r="M22" s="20"/>
      <c r="N22" s="20">
        <v>0</v>
      </c>
      <c r="O22" s="20">
        <v>0</v>
      </c>
      <c r="P22" s="6" t="s">
        <v>35</v>
      </c>
      <c r="Q22" s="33">
        <v>0</v>
      </c>
      <c r="R22" s="33">
        <v>0</v>
      </c>
      <c r="S22" s="33">
        <v>0</v>
      </c>
      <c r="T22" s="5"/>
    </row>
    <row r="23" spans="1:20" ht="161.25" x14ac:dyDescent="0.25">
      <c r="A23" s="15" t="s">
        <v>81</v>
      </c>
      <c r="B23" s="14" t="s">
        <v>36</v>
      </c>
      <c r="C23" s="13"/>
      <c r="D23" s="20">
        <f t="shared" si="3"/>
        <v>17.5</v>
      </c>
      <c r="E23" s="20">
        <f>G23+I23+K23+M23</f>
        <v>17.399999999999999</v>
      </c>
      <c r="F23" s="20"/>
      <c r="G23" s="20"/>
      <c r="H23" s="20"/>
      <c r="I23" s="20"/>
      <c r="J23" s="20">
        <v>17.5</v>
      </c>
      <c r="K23" s="20">
        <v>17.399999999999999</v>
      </c>
      <c r="L23" s="20"/>
      <c r="M23" s="20"/>
      <c r="N23" s="20">
        <v>100</v>
      </c>
      <c r="O23" s="20">
        <v>99.4</v>
      </c>
      <c r="P23" s="6" t="s">
        <v>37</v>
      </c>
      <c r="Q23" s="36">
        <v>2</v>
      </c>
      <c r="R23" s="36">
        <v>2</v>
      </c>
      <c r="S23" s="33">
        <v>100</v>
      </c>
      <c r="T23" s="5"/>
    </row>
    <row r="24" spans="1:20" ht="76.5" x14ac:dyDescent="0.25">
      <c r="A24" s="44" t="s">
        <v>82</v>
      </c>
      <c r="B24" s="47" t="s">
        <v>38</v>
      </c>
      <c r="C24" s="50"/>
      <c r="D24" s="41">
        <f t="shared" si="3"/>
        <v>6905</v>
      </c>
      <c r="E24" s="41">
        <f t="shared" ref="E24:E28" si="5">G24+I24+K24+M24</f>
        <v>6771.9</v>
      </c>
      <c r="F24" s="41"/>
      <c r="G24" s="41"/>
      <c r="H24" s="41">
        <v>6228</v>
      </c>
      <c r="I24" s="41">
        <v>6094.9</v>
      </c>
      <c r="J24" s="41">
        <v>677</v>
      </c>
      <c r="K24" s="41">
        <v>677</v>
      </c>
      <c r="L24" s="41"/>
      <c r="M24" s="41"/>
      <c r="N24" s="41">
        <v>100</v>
      </c>
      <c r="O24" s="41">
        <v>98.1</v>
      </c>
      <c r="P24" s="6" t="s">
        <v>39</v>
      </c>
      <c r="Q24" s="36">
        <v>38</v>
      </c>
      <c r="R24" s="36">
        <v>38</v>
      </c>
      <c r="S24" s="33">
        <v>100</v>
      </c>
      <c r="T24" s="5"/>
    </row>
    <row r="25" spans="1:20" ht="60.75" x14ac:dyDescent="0.25">
      <c r="A25" s="45"/>
      <c r="B25" s="48"/>
      <c r="C25" s="5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6" t="s">
        <v>120</v>
      </c>
      <c r="Q25" s="36">
        <v>24</v>
      </c>
      <c r="R25" s="36">
        <v>24</v>
      </c>
      <c r="S25" s="33">
        <v>100</v>
      </c>
      <c r="T25" s="5"/>
    </row>
    <row r="26" spans="1:20" ht="135" x14ac:dyDescent="0.25">
      <c r="A26" s="46"/>
      <c r="B26" s="49"/>
      <c r="C26" s="5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6" t="s">
        <v>121</v>
      </c>
      <c r="Q26" s="36">
        <v>2</v>
      </c>
      <c r="R26" s="36">
        <v>2</v>
      </c>
      <c r="S26" s="33">
        <v>100</v>
      </c>
      <c r="T26" s="5"/>
    </row>
    <row r="27" spans="1:20" ht="89.25" customHeight="1" x14ac:dyDescent="0.25">
      <c r="A27" s="15" t="s">
        <v>83</v>
      </c>
      <c r="B27" s="14" t="s">
        <v>85</v>
      </c>
      <c r="C27" s="13"/>
      <c r="D27" s="20">
        <f t="shared" si="3"/>
        <v>6569.2999999999993</v>
      </c>
      <c r="E27" s="20">
        <f t="shared" si="5"/>
        <v>6189</v>
      </c>
      <c r="F27" s="20"/>
      <c r="G27" s="20"/>
      <c r="H27" s="20">
        <v>6376.9</v>
      </c>
      <c r="I27" s="20">
        <v>5996.8</v>
      </c>
      <c r="J27" s="20">
        <v>192.4</v>
      </c>
      <c r="K27" s="20">
        <v>192.2</v>
      </c>
      <c r="L27" s="20"/>
      <c r="M27" s="20"/>
      <c r="N27" s="20">
        <v>100</v>
      </c>
      <c r="O27" s="20">
        <v>94.2</v>
      </c>
      <c r="P27" s="6" t="s">
        <v>110</v>
      </c>
      <c r="Q27" s="36">
        <v>1</v>
      </c>
      <c r="R27" s="36">
        <v>1</v>
      </c>
      <c r="S27" s="33">
        <v>100</v>
      </c>
      <c r="T27" s="5"/>
    </row>
    <row r="28" spans="1:20" ht="63" customHeight="1" x14ac:dyDescent="0.25">
      <c r="A28" s="15" t="s">
        <v>84</v>
      </c>
      <c r="B28" s="14" t="s">
        <v>86</v>
      </c>
      <c r="C28" s="13"/>
      <c r="D28" s="20">
        <f t="shared" si="3"/>
        <v>28.8</v>
      </c>
      <c r="E28" s="20">
        <f t="shared" si="5"/>
        <v>28.8</v>
      </c>
      <c r="F28" s="20"/>
      <c r="G28" s="20"/>
      <c r="H28" s="20"/>
      <c r="I28" s="20"/>
      <c r="J28" s="20">
        <v>28.8</v>
      </c>
      <c r="K28" s="20">
        <v>28.8</v>
      </c>
      <c r="L28" s="20"/>
      <c r="M28" s="20"/>
      <c r="N28" s="20">
        <v>100</v>
      </c>
      <c r="O28" s="20">
        <v>100</v>
      </c>
      <c r="P28" s="6" t="s">
        <v>111</v>
      </c>
      <c r="Q28" s="36">
        <v>4</v>
      </c>
      <c r="R28" s="36">
        <v>4</v>
      </c>
      <c r="S28" s="33">
        <v>100</v>
      </c>
      <c r="T28" s="5"/>
    </row>
    <row r="29" spans="1:20" s="30" customFormat="1" x14ac:dyDescent="0.25">
      <c r="A29" s="80" t="s">
        <v>40</v>
      </c>
      <c r="B29" s="31" t="s">
        <v>41</v>
      </c>
      <c r="C29" s="81" t="s">
        <v>21</v>
      </c>
      <c r="D29" s="78">
        <f>D31+D35</f>
        <v>5118.6000000000004</v>
      </c>
      <c r="E29" s="78">
        <f t="shared" ref="E29:M29" si="6">E31+E35</f>
        <v>5116.6000000000004</v>
      </c>
      <c r="F29" s="78">
        <f t="shared" si="6"/>
        <v>100</v>
      </c>
      <c r="G29" s="78">
        <f t="shared" si="6"/>
        <v>100</v>
      </c>
      <c r="H29" s="78">
        <f t="shared" si="6"/>
        <v>0</v>
      </c>
      <c r="I29" s="78">
        <f t="shared" si="6"/>
        <v>0</v>
      </c>
      <c r="J29" s="78">
        <f t="shared" si="6"/>
        <v>5018.6000000000004</v>
      </c>
      <c r="K29" s="78">
        <f t="shared" si="6"/>
        <v>5016.6000000000004</v>
      </c>
      <c r="L29" s="78">
        <f t="shared" si="6"/>
        <v>0</v>
      </c>
      <c r="M29" s="78">
        <f t="shared" si="6"/>
        <v>0</v>
      </c>
      <c r="N29" s="78">
        <v>100</v>
      </c>
      <c r="O29" s="78">
        <v>100</v>
      </c>
      <c r="P29" s="84"/>
      <c r="Q29" s="76"/>
      <c r="R29" s="76"/>
      <c r="S29" s="76"/>
      <c r="T29" s="79"/>
    </row>
    <row r="30" spans="1:20" s="30" customFormat="1" ht="45" x14ac:dyDescent="0.25">
      <c r="A30" s="80"/>
      <c r="B30" s="31" t="s">
        <v>42</v>
      </c>
      <c r="C30" s="81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84"/>
      <c r="Q30" s="76"/>
      <c r="R30" s="76"/>
      <c r="S30" s="76"/>
      <c r="T30" s="79"/>
    </row>
    <row r="31" spans="1:20" ht="113.25" x14ac:dyDescent="0.25">
      <c r="A31" s="85" t="s">
        <v>87</v>
      </c>
      <c r="B31" s="59" t="s">
        <v>43</v>
      </c>
      <c r="C31" s="86"/>
      <c r="D31" s="77">
        <f>F31+H31+J31+L31</f>
        <v>3661.8</v>
      </c>
      <c r="E31" s="77">
        <f>G31+I31+K31+M31</f>
        <v>3660.9</v>
      </c>
      <c r="F31" s="77"/>
      <c r="G31" s="77"/>
      <c r="H31" s="77"/>
      <c r="I31" s="77"/>
      <c r="J31" s="77">
        <v>3661.8</v>
      </c>
      <c r="K31" s="77">
        <v>3660.9</v>
      </c>
      <c r="L31" s="77"/>
      <c r="M31" s="77"/>
      <c r="N31" s="77">
        <v>100</v>
      </c>
      <c r="O31" s="77">
        <v>100</v>
      </c>
      <c r="P31" s="6" t="s">
        <v>44</v>
      </c>
      <c r="Q31" s="36">
        <v>228</v>
      </c>
      <c r="R31" s="36">
        <v>230</v>
      </c>
      <c r="S31" s="33">
        <v>100.9</v>
      </c>
      <c r="T31" s="5"/>
    </row>
    <row r="32" spans="1:20" ht="96" x14ac:dyDescent="0.25">
      <c r="A32" s="85"/>
      <c r="B32" s="59"/>
      <c r="C32" s="86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6" t="s">
        <v>45</v>
      </c>
      <c r="Q32" s="37">
        <v>19000</v>
      </c>
      <c r="R32" s="37">
        <v>19024</v>
      </c>
      <c r="S32" s="33">
        <v>100.1</v>
      </c>
      <c r="T32" s="5"/>
    </row>
    <row r="33" spans="1:20" ht="84.75" customHeight="1" x14ac:dyDescent="0.25">
      <c r="A33" s="85"/>
      <c r="B33" s="59"/>
      <c r="C33" s="86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6" t="s">
        <v>46</v>
      </c>
      <c r="Q33" s="36">
        <v>21</v>
      </c>
      <c r="R33" s="36">
        <v>25</v>
      </c>
      <c r="S33" s="33">
        <v>119</v>
      </c>
      <c r="T33" s="5"/>
    </row>
    <row r="34" spans="1:20" ht="111" x14ac:dyDescent="0.25">
      <c r="A34" s="85"/>
      <c r="B34" s="59"/>
      <c r="C34" s="8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6" t="s">
        <v>47</v>
      </c>
      <c r="Q34" s="36">
        <v>235</v>
      </c>
      <c r="R34" s="36">
        <v>248</v>
      </c>
      <c r="S34" s="33">
        <v>105.5</v>
      </c>
      <c r="T34" s="5"/>
    </row>
    <row r="35" spans="1:20" ht="53.25" x14ac:dyDescent="0.25">
      <c r="A35" s="85" t="s">
        <v>88</v>
      </c>
      <c r="B35" s="59" t="s">
        <v>48</v>
      </c>
      <c r="C35" s="86"/>
      <c r="D35" s="77">
        <f>F35+H35+J35+L35</f>
        <v>1456.8</v>
      </c>
      <c r="E35" s="77">
        <f>G35+I35+K35+M35</f>
        <v>1455.7</v>
      </c>
      <c r="F35" s="77">
        <v>100</v>
      </c>
      <c r="G35" s="77">
        <v>100</v>
      </c>
      <c r="H35" s="77"/>
      <c r="I35" s="77"/>
      <c r="J35" s="77">
        <v>1356.8</v>
      </c>
      <c r="K35" s="77">
        <v>1355.7</v>
      </c>
      <c r="L35" s="77"/>
      <c r="M35" s="77"/>
      <c r="N35" s="77">
        <v>100</v>
      </c>
      <c r="O35" s="77">
        <v>100</v>
      </c>
      <c r="P35" s="6" t="s">
        <v>49</v>
      </c>
      <c r="Q35" s="37">
        <v>3000</v>
      </c>
      <c r="R35" s="37">
        <v>3002</v>
      </c>
      <c r="S35" s="33">
        <v>100.1</v>
      </c>
      <c r="T35" s="5"/>
    </row>
    <row r="36" spans="1:20" ht="63.75" customHeight="1" x14ac:dyDescent="0.25">
      <c r="A36" s="85"/>
      <c r="B36" s="59"/>
      <c r="C36" s="86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6" t="s">
        <v>50</v>
      </c>
      <c r="Q36" s="37">
        <v>27250</v>
      </c>
      <c r="R36" s="37">
        <v>27454</v>
      </c>
      <c r="S36" s="33">
        <v>100.7</v>
      </c>
      <c r="T36" s="5"/>
    </row>
    <row r="37" spans="1:20" ht="67.5" customHeight="1" x14ac:dyDescent="0.25">
      <c r="A37" s="85"/>
      <c r="B37" s="59"/>
      <c r="C37" s="8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6" t="s">
        <v>51</v>
      </c>
      <c r="Q37" s="37">
        <v>74300</v>
      </c>
      <c r="R37" s="37">
        <v>74315</v>
      </c>
      <c r="S37" s="33">
        <v>100</v>
      </c>
      <c r="T37" s="5"/>
    </row>
    <row r="38" spans="1:20" ht="72.75" customHeight="1" x14ac:dyDescent="0.25">
      <c r="A38" s="85"/>
      <c r="B38" s="59"/>
      <c r="C38" s="86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6" t="s">
        <v>52</v>
      </c>
      <c r="Q38" s="37">
        <v>192</v>
      </c>
      <c r="R38" s="37">
        <v>200</v>
      </c>
      <c r="S38" s="33">
        <v>104.2</v>
      </c>
      <c r="T38" s="5"/>
    </row>
    <row r="39" spans="1:20" ht="101.25" x14ac:dyDescent="0.25">
      <c r="A39" s="85"/>
      <c r="B39" s="59"/>
      <c r="C39" s="86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6" t="s">
        <v>53</v>
      </c>
      <c r="Q39" s="36">
        <v>275</v>
      </c>
      <c r="R39" s="36">
        <v>276</v>
      </c>
      <c r="S39" s="33">
        <v>100.4</v>
      </c>
      <c r="T39" s="5"/>
    </row>
    <row r="40" spans="1:20" s="30" customFormat="1" x14ac:dyDescent="0.25">
      <c r="A40" s="80" t="s">
        <v>54</v>
      </c>
      <c r="B40" s="31" t="s">
        <v>55</v>
      </c>
      <c r="C40" s="81" t="s">
        <v>21</v>
      </c>
      <c r="D40" s="78">
        <f>D42+D43</f>
        <v>4766.8</v>
      </c>
      <c r="E40" s="78">
        <f t="shared" ref="E40:M40" si="7">E42+E43</f>
        <v>4765.0999999999995</v>
      </c>
      <c r="F40" s="78">
        <f t="shared" si="7"/>
        <v>172.3</v>
      </c>
      <c r="G40" s="78">
        <f t="shared" si="7"/>
        <v>172.3</v>
      </c>
      <c r="H40" s="78">
        <f t="shared" si="7"/>
        <v>20</v>
      </c>
      <c r="I40" s="78">
        <f t="shared" si="7"/>
        <v>20</v>
      </c>
      <c r="J40" s="78">
        <f t="shared" si="7"/>
        <v>4574.5</v>
      </c>
      <c r="K40" s="78">
        <f t="shared" si="7"/>
        <v>4572.7999999999993</v>
      </c>
      <c r="L40" s="78">
        <f t="shared" si="7"/>
        <v>0</v>
      </c>
      <c r="M40" s="78">
        <f t="shared" si="7"/>
        <v>0</v>
      </c>
      <c r="N40" s="78">
        <v>100</v>
      </c>
      <c r="O40" s="78">
        <v>99.9</v>
      </c>
      <c r="P40" s="84"/>
      <c r="Q40" s="76"/>
      <c r="R40" s="76"/>
      <c r="S40" s="76"/>
      <c r="T40" s="79"/>
    </row>
    <row r="41" spans="1:20" s="30" customFormat="1" ht="60" x14ac:dyDescent="0.25">
      <c r="A41" s="80"/>
      <c r="B41" s="31" t="s">
        <v>56</v>
      </c>
      <c r="C41" s="81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84"/>
      <c r="Q41" s="76"/>
      <c r="R41" s="76"/>
      <c r="S41" s="76"/>
      <c r="T41" s="79"/>
    </row>
    <row r="42" spans="1:20" ht="240.75" customHeight="1" x14ac:dyDescent="0.25">
      <c r="A42" s="15" t="s">
        <v>89</v>
      </c>
      <c r="B42" s="14" t="s">
        <v>57</v>
      </c>
      <c r="C42" s="13"/>
      <c r="D42" s="20">
        <f>F42+H42+J42+L42</f>
        <v>4412.6000000000004</v>
      </c>
      <c r="E42" s="20">
        <f>G42+I42+K42+M42</f>
        <v>4410.8999999999996</v>
      </c>
      <c r="F42" s="20"/>
      <c r="G42" s="20"/>
      <c r="H42" s="20">
        <v>20</v>
      </c>
      <c r="I42" s="20">
        <v>20</v>
      </c>
      <c r="J42" s="20">
        <v>4392.6000000000004</v>
      </c>
      <c r="K42" s="20">
        <v>4390.8999999999996</v>
      </c>
      <c r="L42" s="20"/>
      <c r="M42" s="20"/>
      <c r="N42" s="20">
        <v>100</v>
      </c>
      <c r="O42" s="20">
        <v>99.9</v>
      </c>
      <c r="P42" s="6" t="s">
        <v>58</v>
      </c>
      <c r="Q42" s="33">
        <v>100</v>
      </c>
      <c r="R42" s="33">
        <v>99.9</v>
      </c>
      <c r="S42" s="33">
        <v>99.9</v>
      </c>
      <c r="T42" s="5"/>
    </row>
    <row r="43" spans="1:20" ht="120" x14ac:dyDescent="0.25">
      <c r="A43" s="15" t="s">
        <v>90</v>
      </c>
      <c r="B43" s="14" t="s">
        <v>59</v>
      </c>
      <c r="C43" s="13"/>
      <c r="D43" s="20">
        <f>F43+H43+J43+L43</f>
        <v>354.20000000000005</v>
      </c>
      <c r="E43" s="20">
        <f>G43+I43+K43+M43</f>
        <v>354.20000000000005</v>
      </c>
      <c r="F43" s="20">
        <v>172.3</v>
      </c>
      <c r="G43" s="20">
        <v>172.3</v>
      </c>
      <c r="H43" s="20"/>
      <c r="I43" s="20"/>
      <c r="J43" s="20">
        <v>181.9</v>
      </c>
      <c r="K43" s="20">
        <v>181.9</v>
      </c>
      <c r="L43" s="20"/>
      <c r="M43" s="20"/>
      <c r="N43" s="20">
        <v>100</v>
      </c>
      <c r="O43" s="20">
        <v>100</v>
      </c>
      <c r="P43" s="6" t="s">
        <v>60</v>
      </c>
      <c r="Q43" s="33">
        <v>100</v>
      </c>
      <c r="R43" s="33">
        <v>100</v>
      </c>
      <c r="S43" s="33">
        <v>100</v>
      </c>
      <c r="T43" s="5"/>
    </row>
    <row r="44" spans="1:20" s="30" customFormat="1" x14ac:dyDescent="0.25">
      <c r="A44" s="80" t="s">
        <v>61</v>
      </c>
      <c r="B44" s="31" t="s">
        <v>62</v>
      </c>
      <c r="C44" s="81" t="s">
        <v>21</v>
      </c>
      <c r="D44" s="78">
        <f>D46+D47+D48+D50+D51</f>
        <v>0.6</v>
      </c>
      <c r="E44" s="78">
        <f t="shared" ref="E44:M44" si="8">E46+E47+E48+E50+E51</f>
        <v>0.6</v>
      </c>
      <c r="F44" s="78">
        <f t="shared" si="8"/>
        <v>0</v>
      </c>
      <c r="G44" s="78">
        <f t="shared" si="8"/>
        <v>0</v>
      </c>
      <c r="H44" s="78">
        <f t="shared" si="8"/>
        <v>0</v>
      </c>
      <c r="I44" s="78">
        <f t="shared" si="8"/>
        <v>0</v>
      </c>
      <c r="J44" s="78">
        <f t="shared" si="8"/>
        <v>0.6</v>
      </c>
      <c r="K44" s="78">
        <f t="shared" si="8"/>
        <v>0.6</v>
      </c>
      <c r="L44" s="78">
        <f t="shared" si="8"/>
        <v>0</v>
      </c>
      <c r="M44" s="78">
        <f t="shared" si="8"/>
        <v>0</v>
      </c>
      <c r="N44" s="78">
        <v>100</v>
      </c>
      <c r="O44" s="78">
        <v>100</v>
      </c>
      <c r="P44" s="84"/>
      <c r="Q44" s="76"/>
      <c r="R44" s="76"/>
      <c r="S44" s="76"/>
      <c r="T44" s="79"/>
    </row>
    <row r="45" spans="1:20" s="30" customFormat="1" ht="75" x14ac:dyDescent="0.25">
      <c r="A45" s="80"/>
      <c r="B45" s="31" t="s">
        <v>63</v>
      </c>
      <c r="C45" s="81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84"/>
      <c r="Q45" s="76"/>
      <c r="R45" s="76"/>
      <c r="S45" s="76"/>
      <c r="T45" s="79"/>
    </row>
    <row r="46" spans="1:20" ht="82.5" x14ac:dyDescent="0.25">
      <c r="A46" s="15" t="s">
        <v>91</v>
      </c>
      <c r="B46" s="14" t="s">
        <v>64</v>
      </c>
      <c r="C46" s="13"/>
      <c r="D46" s="20">
        <f t="shared" ref="D46:E48" si="9">F46+H46+J46+L46</f>
        <v>0.6</v>
      </c>
      <c r="E46" s="20">
        <f t="shared" si="9"/>
        <v>0.6</v>
      </c>
      <c r="F46" s="20"/>
      <c r="G46" s="20"/>
      <c r="H46" s="20"/>
      <c r="I46" s="20"/>
      <c r="J46" s="20">
        <v>0.6</v>
      </c>
      <c r="K46" s="20">
        <v>0.6</v>
      </c>
      <c r="L46" s="20"/>
      <c r="M46" s="20"/>
      <c r="N46" s="20">
        <v>100</v>
      </c>
      <c r="O46" s="20">
        <v>100</v>
      </c>
      <c r="P46" s="6" t="s">
        <v>65</v>
      </c>
      <c r="Q46" s="36">
        <v>1</v>
      </c>
      <c r="R46" s="36">
        <v>1</v>
      </c>
      <c r="S46" s="33">
        <v>100</v>
      </c>
      <c r="T46" s="5"/>
    </row>
    <row r="47" spans="1:20" ht="75" x14ac:dyDescent="0.25">
      <c r="A47" s="15" t="s">
        <v>92</v>
      </c>
      <c r="B47" s="14" t="s">
        <v>66</v>
      </c>
      <c r="C47" s="13"/>
      <c r="D47" s="20">
        <f t="shared" si="9"/>
        <v>0</v>
      </c>
      <c r="E47" s="20">
        <f t="shared" si="9"/>
        <v>0</v>
      </c>
      <c r="F47" s="20"/>
      <c r="G47" s="20"/>
      <c r="H47" s="20"/>
      <c r="I47" s="20"/>
      <c r="J47" s="20"/>
      <c r="K47" s="20"/>
      <c r="L47" s="20"/>
      <c r="M47" s="20"/>
      <c r="N47" s="20">
        <v>0</v>
      </c>
      <c r="O47" s="20">
        <v>0</v>
      </c>
      <c r="P47" s="6" t="s">
        <v>67</v>
      </c>
      <c r="Q47" s="36">
        <v>0</v>
      </c>
      <c r="R47" s="36">
        <v>0</v>
      </c>
      <c r="S47" s="34">
        <v>100</v>
      </c>
      <c r="T47" s="5"/>
    </row>
    <row r="48" spans="1:20" ht="132" customHeight="1" x14ac:dyDescent="0.25">
      <c r="A48" s="85" t="s">
        <v>93</v>
      </c>
      <c r="B48" s="59" t="s">
        <v>68</v>
      </c>
      <c r="C48" s="86"/>
      <c r="D48" s="41">
        <f t="shared" si="9"/>
        <v>0</v>
      </c>
      <c r="E48" s="41">
        <f t="shared" si="9"/>
        <v>0</v>
      </c>
      <c r="F48" s="77"/>
      <c r="G48" s="77"/>
      <c r="H48" s="77"/>
      <c r="I48" s="77"/>
      <c r="J48" s="77"/>
      <c r="K48" s="77"/>
      <c r="L48" s="77"/>
      <c r="M48" s="77"/>
      <c r="N48" s="77">
        <v>0</v>
      </c>
      <c r="O48" s="77">
        <v>0</v>
      </c>
      <c r="P48" s="6" t="s">
        <v>69</v>
      </c>
      <c r="Q48" s="33">
        <v>70</v>
      </c>
      <c r="R48" s="33">
        <v>70</v>
      </c>
      <c r="S48" s="33">
        <v>100</v>
      </c>
      <c r="T48" s="5"/>
    </row>
    <row r="49" spans="1:20" ht="177.75" customHeight="1" x14ac:dyDescent="0.25">
      <c r="A49" s="85"/>
      <c r="B49" s="59"/>
      <c r="C49" s="86"/>
      <c r="D49" s="43"/>
      <c r="E49" s="43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6" t="s">
        <v>70</v>
      </c>
      <c r="Q49" s="33">
        <v>75</v>
      </c>
      <c r="R49" s="33">
        <v>75</v>
      </c>
      <c r="S49" s="33">
        <v>100</v>
      </c>
      <c r="T49" s="5"/>
    </row>
    <row r="50" spans="1:20" ht="26.25" customHeight="1" x14ac:dyDescent="0.25">
      <c r="A50" s="15" t="s">
        <v>94</v>
      </c>
      <c r="B50" s="14" t="s">
        <v>71</v>
      </c>
      <c r="C50" s="13"/>
      <c r="D50" s="20">
        <f>F50+H50+J50+L50</f>
        <v>0</v>
      </c>
      <c r="E50" s="20">
        <f>G50+I50+K50+M50</f>
        <v>0</v>
      </c>
      <c r="F50" s="20"/>
      <c r="G50" s="20"/>
      <c r="H50" s="20"/>
      <c r="I50" s="20"/>
      <c r="J50" s="20"/>
      <c r="K50" s="20"/>
      <c r="L50" s="20"/>
      <c r="M50" s="20"/>
      <c r="N50" s="20">
        <v>0</v>
      </c>
      <c r="O50" s="20">
        <v>0</v>
      </c>
      <c r="P50" s="6"/>
      <c r="Q50" s="33"/>
      <c r="R50" s="33"/>
      <c r="S50" s="33"/>
      <c r="T50" s="5"/>
    </row>
    <row r="51" spans="1:20" ht="30" x14ac:dyDescent="0.25">
      <c r="A51" s="15" t="s">
        <v>95</v>
      </c>
      <c r="B51" s="14" t="s">
        <v>72</v>
      </c>
      <c r="C51" s="13"/>
      <c r="D51" s="20">
        <f>F51+H51+J51+L51</f>
        <v>0</v>
      </c>
      <c r="E51" s="20">
        <f>G51+I51+K51+M51</f>
        <v>0</v>
      </c>
      <c r="F51" s="20"/>
      <c r="G51" s="20"/>
      <c r="H51" s="20"/>
      <c r="I51" s="20"/>
      <c r="J51" s="20"/>
      <c r="K51" s="20"/>
      <c r="L51" s="20"/>
      <c r="M51" s="20"/>
      <c r="N51" s="20">
        <v>0</v>
      </c>
      <c r="O51" s="20">
        <v>0</v>
      </c>
      <c r="P51" s="6"/>
      <c r="Q51" s="33"/>
      <c r="R51" s="33"/>
      <c r="S51" s="33"/>
      <c r="T51" s="5"/>
    </row>
    <row r="52" spans="1:20" s="30" customFormat="1" ht="15" customHeight="1" x14ac:dyDescent="0.25">
      <c r="A52" s="67" t="s">
        <v>98</v>
      </c>
      <c r="B52" s="31" t="s">
        <v>96</v>
      </c>
      <c r="C52" s="69"/>
      <c r="D52" s="71">
        <f>D54+D55+D56+D57</f>
        <v>96.5</v>
      </c>
      <c r="E52" s="71">
        <f>G52+I52+K52+M52</f>
        <v>96.5</v>
      </c>
      <c r="F52" s="71">
        <f t="shared" ref="F52:M52" si="10">F54+F55+F56+F57</f>
        <v>0</v>
      </c>
      <c r="G52" s="71">
        <f t="shared" si="10"/>
        <v>0</v>
      </c>
      <c r="H52" s="71">
        <f t="shared" si="10"/>
        <v>0</v>
      </c>
      <c r="I52" s="71">
        <f t="shared" si="10"/>
        <v>0</v>
      </c>
      <c r="J52" s="71">
        <f t="shared" si="10"/>
        <v>96.5</v>
      </c>
      <c r="K52" s="71">
        <f t="shared" si="10"/>
        <v>96.5</v>
      </c>
      <c r="L52" s="71">
        <f t="shared" si="10"/>
        <v>0</v>
      </c>
      <c r="M52" s="71">
        <f t="shared" si="10"/>
        <v>0</v>
      </c>
      <c r="N52" s="71">
        <v>100</v>
      </c>
      <c r="O52" s="71">
        <v>100</v>
      </c>
      <c r="P52" s="73"/>
      <c r="Q52" s="56"/>
      <c r="R52" s="56"/>
      <c r="S52" s="56"/>
      <c r="T52" s="32"/>
    </row>
    <row r="53" spans="1:20" s="30" customFormat="1" ht="105" x14ac:dyDescent="0.25">
      <c r="A53" s="68"/>
      <c r="B53" s="31" t="s">
        <v>97</v>
      </c>
      <c r="C53" s="70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4"/>
      <c r="Q53" s="57"/>
      <c r="R53" s="57"/>
      <c r="S53" s="57"/>
    </row>
    <row r="54" spans="1:20" ht="405.75" x14ac:dyDescent="0.25">
      <c r="A54" s="14" t="s">
        <v>99</v>
      </c>
      <c r="B54" s="14" t="s">
        <v>100</v>
      </c>
      <c r="C54" s="39"/>
      <c r="D54" s="21">
        <f>F54+H54+J54+L54</f>
        <v>96.5</v>
      </c>
      <c r="E54" s="21">
        <f>G54+I54+K54+M54</f>
        <v>96.5</v>
      </c>
      <c r="F54" s="21"/>
      <c r="G54" s="21"/>
      <c r="H54" s="21"/>
      <c r="I54" s="21"/>
      <c r="J54" s="21">
        <v>96.5</v>
      </c>
      <c r="K54" s="21">
        <v>96.5</v>
      </c>
      <c r="L54" s="21"/>
      <c r="M54" s="21"/>
      <c r="N54" s="21">
        <v>100</v>
      </c>
      <c r="O54" s="21">
        <v>100</v>
      </c>
      <c r="P54" s="16" t="s">
        <v>112</v>
      </c>
      <c r="Q54" s="38">
        <v>100</v>
      </c>
      <c r="R54" s="38">
        <v>100</v>
      </c>
      <c r="S54" s="38">
        <v>100</v>
      </c>
    </row>
    <row r="55" spans="1:20" ht="381.75" x14ac:dyDescent="0.25">
      <c r="A55" s="14" t="s">
        <v>101</v>
      </c>
      <c r="B55" s="14" t="s">
        <v>102</v>
      </c>
      <c r="C55" s="39"/>
      <c r="D55" s="18">
        <f>F55+H55+J55+L55</f>
        <v>0</v>
      </c>
      <c r="E55" s="18"/>
      <c r="F55" s="18"/>
      <c r="G55" s="18"/>
      <c r="H55" s="18"/>
      <c r="I55" s="18"/>
      <c r="J55" s="18"/>
      <c r="K55" s="18"/>
      <c r="L55" s="18"/>
      <c r="M55" s="18"/>
      <c r="N55" s="18">
        <v>0</v>
      </c>
      <c r="O55" s="18">
        <v>0</v>
      </c>
      <c r="P55" s="16" t="s">
        <v>113</v>
      </c>
      <c r="Q55" s="38">
        <v>100</v>
      </c>
      <c r="R55" s="38">
        <v>100</v>
      </c>
      <c r="S55" s="38">
        <v>100</v>
      </c>
    </row>
    <row r="56" spans="1:20" ht="45" x14ac:dyDescent="0.25">
      <c r="A56" s="14" t="s">
        <v>103</v>
      </c>
      <c r="B56" s="14" t="s">
        <v>104</v>
      </c>
      <c r="C56" s="39"/>
      <c r="D56" s="18">
        <f>F56+H56+J56+L56</f>
        <v>0</v>
      </c>
      <c r="E56" s="18">
        <f>G56+I56+K56+M56</f>
        <v>0</v>
      </c>
      <c r="F56" s="18"/>
      <c r="G56" s="18"/>
      <c r="H56" s="18"/>
      <c r="I56" s="18"/>
      <c r="J56" s="18"/>
      <c r="K56" s="18"/>
      <c r="L56" s="18"/>
      <c r="M56" s="18"/>
      <c r="N56" s="18">
        <v>0</v>
      </c>
      <c r="O56" s="18">
        <v>0</v>
      </c>
      <c r="P56" s="16"/>
      <c r="Q56" s="35"/>
      <c r="R56" s="35"/>
      <c r="S56" s="35"/>
    </row>
    <row r="57" spans="1:20" ht="45" x14ac:dyDescent="0.25">
      <c r="A57" s="14" t="s">
        <v>105</v>
      </c>
      <c r="B57" s="14" t="s">
        <v>106</v>
      </c>
      <c r="C57" s="39"/>
      <c r="D57" s="18">
        <f>F57+H57+J57+L57</f>
        <v>0</v>
      </c>
      <c r="E57" s="18">
        <f>G57+I57+K57+M57</f>
        <v>0</v>
      </c>
      <c r="F57" s="18"/>
      <c r="G57" s="18"/>
      <c r="H57" s="18"/>
      <c r="I57" s="18"/>
      <c r="J57" s="18"/>
      <c r="K57" s="18"/>
      <c r="L57" s="18"/>
      <c r="M57" s="18"/>
      <c r="N57" s="18">
        <v>0</v>
      </c>
      <c r="O57" s="18">
        <v>0</v>
      </c>
      <c r="P57" s="16"/>
      <c r="Q57" s="35"/>
      <c r="R57" s="35"/>
      <c r="S57" s="35"/>
    </row>
    <row r="58" spans="1:20" ht="16.5" x14ac:dyDescent="0.25">
      <c r="A58" s="1"/>
    </row>
    <row r="59" spans="1:20" x14ac:dyDescent="0.25">
      <c r="A59" s="2"/>
    </row>
    <row r="60" spans="1:20" ht="15.75" x14ac:dyDescent="0.25">
      <c r="A60" s="53" t="s">
        <v>114</v>
      </c>
      <c r="B60" s="53"/>
      <c r="C60" s="53"/>
      <c r="D60" s="53"/>
      <c r="E60" s="5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20" ht="15.75" x14ac:dyDescent="0.25">
      <c r="A61" s="54" t="s">
        <v>115</v>
      </c>
      <c r="B61" s="54"/>
      <c r="C61" s="54"/>
      <c r="D61" s="54"/>
      <c r="E61" s="54"/>
      <c r="F61" s="23"/>
      <c r="G61" s="23"/>
      <c r="H61" s="23"/>
      <c r="I61" s="23"/>
      <c r="J61" s="23"/>
      <c r="K61" s="23"/>
      <c r="L61" s="23"/>
      <c r="M61" s="55" t="s">
        <v>116</v>
      </c>
      <c r="N61" s="55"/>
      <c r="O61" s="55"/>
      <c r="P61" s="55"/>
    </row>
    <row r="62" spans="1:20" ht="15.75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</sheetData>
  <mergeCells count="176">
    <mergeCell ref="A6:A10"/>
    <mergeCell ref="B6:B10"/>
    <mergeCell ref="A1:S1"/>
    <mergeCell ref="A2:S2"/>
    <mergeCell ref="A3:S3"/>
    <mergeCell ref="A4:S4"/>
    <mergeCell ref="I48:I49"/>
    <mergeCell ref="J48:J49"/>
    <mergeCell ref="K48:K49"/>
    <mergeCell ref="L48:L49"/>
    <mergeCell ref="M48:M49"/>
    <mergeCell ref="N48:N49"/>
    <mergeCell ref="S44:S45"/>
    <mergeCell ref="P40:P41"/>
    <mergeCell ref="Q40:Q41"/>
    <mergeCell ref="R40:R41"/>
    <mergeCell ref="S40:S41"/>
    <mergeCell ref="N35:N39"/>
    <mergeCell ref="O35:O39"/>
    <mergeCell ref="H35:H39"/>
    <mergeCell ref="I35:I39"/>
    <mergeCell ref="J35:J39"/>
    <mergeCell ref="K35:K39"/>
    <mergeCell ref="Q44:Q45"/>
    <mergeCell ref="K44:K45"/>
    <mergeCell ref="L44:L45"/>
    <mergeCell ref="O48:O49"/>
    <mergeCell ref="A48:A49"/>
    <mergeCell ref="B48:B49"/>
    <mergeCell ref="C48:C49"/>
    <mergeCell ref="D48:D49"/>
    <mergeCell ref="E48:E49"/>
    <mergeCell ref="F48:F49"/>
    <mergeCell ref="G48:G49"/>
    <mergeCell ref="H48:H49"/>
    <mergeCell ref="M44:M45"/>
    <mergeCell ref="T40:T41"/>
    <mergeCell ref="A44:A45"/>
    <mergeCell ref="C44:C45"/>
    <mergeCell ref="D44:D45"/>
    <mergeCell ref="E44:E45"/>
    <mergeCell ref="F44:F45"/>
    <mergeCell ref="J40:J41"/>
    <mergeCell ref="K40:K41"/>
    <mergeCell ref="L40:L41"/>
    <mergeCell ref="M40:M41"/>
    <mergeCell ref="N40:N41"/>
    <mergeCell ref="O40:O41"/>
    <mergeCell ref="A40:A41"/>
    <mergeCell ref="C40:C41"/>
    <mergeCell ref="D40:D41"/>
    <mergeCell ref="E40:E41"/>
    <mergeCell ref="F40:F41"/>
    <mergeCell ref="G40:G41"/>
    <mergeCell ref="H40:H41"/>
    <mergeCell ref="I40:I41"/>
    <mergeCell ref="T44:T45"/>
    <mergeCell ref="N44:N45"/>
    <mergeCell ref="O44:O45"/>
    <mergeCell ref="P44:P45"/>
    <mergeCell ref="A35:A39"/>
    <mergeCell ref="B35:B39"/>
    <mergeCell ref="C35:C39"/>
    <mergeCell ref="D35:D39"/>
    <mergeCell ref="E35:E39"/>
    <mergeCell ref="F35:F39"/>
    <mergeCell ref="G35:G39"/>
    <mergeCell ref="G31:G34"/>
    <mergeCell ref="H31:H34"/>
    <mergeCell ref="T29:T30"/>
    <mergeCell ref="A31:A34"/>
    <mergeCell ref="B31:B34"/>
    <mergeCell ref="C31:C34"/>
    <mergeCell ref="D31:D34"/>
    <mergeCell ref="E31:E34"/>
    <mergeCell ref="F31:F34"/>
    <mergeCell ref="K29:K30"/>
    <mergeCell ref="L29:L30"/>
    <mergeCell ref="M29:M30"/>
    <mergeCell ref="N29:N30"/>
    <mergeCell ref="O29:O30"/>
    <mergeCell ref="P29:P30"/>
    <mergeCell ref="M31:M34"/>
    <mergeCell ref="N31:N34"/>
    <mergeCell ref="O31:O34"/>
    <mergeCell ref="I31:I34"/>
    <mergeCell ref="J31:J34"/>
    <mergeCell ref="K31:K34"/>
    <mergeCell ref="L31:L34"/>
    <mergeCell ref="T14:T15"/>
    <mergeCell ref="A29:A30"/>
    <mergeCell ref="C29:C30"/>
    <mergeCell ref="D29:D30"/>
    <mergeCell ref="E29:E30"/>
    <mergeCell ref="F29:F30"/>
    <mergeCell ref="G29:G30"/>
    <mergeCell ref="H29:H30"/>
    <mergeCell ref="I29:I30"/>
    <mergeCell ref="J29:J30"/>
    <mergeCell ref="N14:N15"/>
    <mergeCell ref="O14:O15"/>
    <mergeCell ref="P14:P15"/>
    <mergeCell ref="Q14:Q15"/>
    <mergeCell ref="R14:R15"/>
    <mergeCell ref="S14:S15"/>
    <mergeCell ref="H14:H15"/>
    <mergeCell ref="I14:I15"/>
    <mergeCell ref="J14:J15"/>
    <mergeCell ref="K14:K15"/>
    <mergeCell ref="L14:L15"/>
    <mergeCell ref="M14:M15"/>
    <mergeCell ref="A14:A15"/>
    <mergeCell ref="C14:C15"/>
    <mergeCell ref="P52:P53"/>
    <mergeCell ref="Q52:Q53"/>
    <mergeCell ref="R52:R53"/>
    <mergeCell ref="D14:D15"/>
    <mergeCell ref="E14:E15"/>
    <mergeCell ref="F14:F15"/>
    <mergeCell ref="G14:G15"/>
    <mergeCell ref="S6:S10"/>
    <mergeCell ref="D7:E9"/>
    <mergeCell ref="F7:M7"/>
    <mergeCell ref="F8:G9"/>
    <mergeCell ref="H8:I9"/>
    <mergeCell ref="J8:K9"/>
    <mergeCell ref="L8:M9"/>
    <mergeCell ref="Q29:Q30"/>
    <mergeCell ref="R29:R30"/>
    <mergeCell ref="S29:S30"/>
    <mergeCell ref="L35:L39"/>
    <mergeCell ref="M35:M39"/>
    <mergeCell ref="R44:R45"/>
    <mergeCell ref="G44:G45"/>
    <mergeCell ref="H44:H45"/>
    <mergeCell ref="I44:I45"/>
    <mergeCell ref="J44:J45"/>
    <mergeCell ref="A60:E60"/>
    <mergeCell ref="A61:E61"/>
    <mergeCell ref="M61:P61"/>
    <mergeCell ref="S52:S53"/>
    <mergeCell ref="C6:C10"/>
    <mergeCell ref="D6:M6"/>
    <mergeCell ref="N6:O9"/>
    <mergeCell ref="P6:P10"/>
    <mergeCell ref="Q6:Q10"/>
    <mergeCell ref="R6:R10"/>
    <mergeCell ref="A52:A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I24:I26"/>
    <mergeCell ref="J24:J26"/>
    <mergeCell ref="K24:K26"/>
    <mergeCell ref="L24:L26"/>
    <mergeCell ref="M24:M26"/>
    <mergeCell ref="N24:N26"/>
    <mergeCell ref="O24:O26"/>
    <mergeCell ref="A24:A26"/>
    <mergeCell ref="B24:B26"/>
    <mergeCell ref="C24:C26"/>
    <mergeCell ref="D24:D26"/>
    <mergeCell ref="F24:F26"/>
    <mergeCell ref="E24:E26"/>
    <mergeCell ref="G24:G26"/>
    <mergeCell ref="H24:H2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2017-07-27T08:26:06Z</dcterms:modified>
</cp:coreProperties>
</file>